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Financial Sector\Insurance\"/>
    </mc:Choice>
  </mc:AlternateContent>
  <xr:revisionPtr revIDLastSave="0" documentId="13_ncr:1_{8FB4193E-7BC3-438F-8638-CD6B5D2AC498}" xr6:coauthVersionLast="36" xr6:coauthVersionMax="36" xr10:uidLastSave="{00000000-0000-0000-0000-000000000000}"/>
  <bookViews>
    <workbookView xWindow="0" yWindow="0" windowWidth="20490" windowHeight="7545" xr2:uid="{09CF4341-5225-4277-B246-496D531B2B92}"/>
  </bookViews>
  <sheets>
    <sheet name="Annual Financial Data" sheetId="1" r:id="rId1"/>
    <sheet name="Financial Ratio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C30" i="2"/>
  <c r="D33" i="2"/>
  <c r="C33" i="2"/>
  <c r="D32" i="2"/>
  <c r="C32" i="2"/>
  <c r="D27" i="2"/>
  <c r="C27" i="2"/>
  <c r="D26" i="2"/>
  <c r="C26" i="2"/>
  <c r="D25" i="2"/>
  <c r="C25" i="2"/>
  <c r="D29" i="2" l="1"/>
  <c r="C29" i="2"/>
  <c r="D24" i="2"/>
  <c r="C24" i="2"/>
  <c r="D23" i="2"/>
  <c r="C23" i="2"/>
  <c r="D21" i="2"/>
  <c r="C21" i="2"/>
  <c r="D20" i="2"/>
  <c r="C20" i="2"/>
  <c r="D19" i="2"/>
  <c r="C19" i="2"/>
  <c r="D18" i="2"/>
  <c r="C18" i="2"/>
  <c r="C17" i="2" l="1"/>
  <c r="D17" i="2" l="1"/>
</calcChain>
</file>

<file path=xl/sharedStrings.xml><?xml version="1.0" encoding="utf-8"?>
<sst xmlns="http://schemas.openxmlformats.org/spreadsheetml/2006/main" count="268" uniqueCount="256">
  <si>
    <t>FIRST INSURANCE</t>
  </si>
  <si>
    <t>THE ISLAMIC INSURANCE</t>
  </si>
  <si>
    <t>الأولى للتأمين</t>
  </si>
  <si>
    <t>التأمين الإسلامية</t>
  </si>
  <si>
    <t xml:space="preserve"> Deposits at banks</t>
  </si>
  <si>
    <t xml:space="preserve"> Financial assets at fair value through profit or loss</t>
  </si>
  <si>
    <t xml:space="preserve"> Financial assets at fair value through other comprehensive income</t>
  </si>
  <si>
    <t xml:space="preserve"> Financial assets carried at amortized cost</t>
  </si>
  <si>
    <t xml:space="preserve"> Investments in subsidiaries, associates and joint ventures</t>
  </si>
  <si>
    <t xml:space="preserve"> Investment property</t>
  </si>
  <si>
    <t xml:space="preserve"> Takaful insurance policy holders' loans</t>
  </si>
  <si>
    <t xml:space="preserve"> Total investments</t>
  </si>
  <si>
    <t xml:space="preserve"> Cash on hand and at banks</t>
  </si>
  <si>
    <t xml:space="preserve"> Notes receivable and checks under collection</t>
  </si>
  <si>
    <t xml:space="preserve"> Accounts receivables - net</t>
  </si>
  <si>
    <t xml:space="preserve"> Reinsurers' receivables - net</t>
  </si>
  <si>
    <t xml:space="preserve"> Property and equipment - net</t>
  </si>
  <si>
    <t xml:space="preserve"> Intangible assets - net</t>
  </si>
  <si>
    <t xml:space="preserve"> Deferred tax assets</t>
  </si>
  <si>
    <t xml:space="preserve"> Other assets</t>
  </si>
  <si>
    <t xml:space="preserve"> Total assets</t>
  </si>
  <si>
    <t xml:space="preserve"> Unearned contributions and premiums reserve - net</t>
  </si>
  <si>
    <t xml:space="preserve"> Contributions deficiency reserve - net</t>
  </si>
  <si>
    <t xml:space="preserve"> Outstanding claims reserve - net</t>
  </si>
  <si>
    <t xml:space="preserve"> Mathematical reserve - net</t>
  </si>
  <si>
    <t xml:space="preserve"> Total insurance contract liabilities</t>
  </si>
  <si>
    <t xml:space="preserve"> Accounts payable</t>
  </si>
  <si>
    <t xml:space="preserve"> Reinsurers' payables</t>
  </si>
  <si>
    <t xml:space="preserve"> Borrowings</t>
  </si>
  <si>
    <t xml:space="preserve"> Other provisions</t>
  </si>
  <si>
    <t xml:space="preserve"> Income tax provision</t>
  </si>
  <si>
    <t xml:space="preserve"> Deferred tax liabilities</t>
  </si>
  <si>
    <t xml:space="preserve"> Other liabilities</t>
  </si>
  <si>
    <t xml:space="preserve"> Total liabilities</t>
  </si>
  <si>
    <t xml:space="preserve"> Policyholders' equity deficiency cover reserve (contingencies provision)</t>
  </si>
  <si>
    <t xml:space="preserve"> Cumulative changes in fair value - net</t>
  </si>
  <si>
    <t xml:space="preserve"> Non demanded surplus</t>
  </si>
  <si>
    <t xml:space="preserve"> Accumulated surplus (deficit)</t>
  </si>
  <si>
    <t xml:space="preserve"> Total policyholders' equity</t>
  </si>
  <si>
    <t xml:space="preserve"> Paid-up capital</t>
  </si>
  <si>
    <t xml:space="preserve"> Statutory reserve</t>
  </si>
  <si>
    <t xml:space="preserve"> Voluntary reserve</t>
  </si>
  <si>
    <t xml:space="preserve"> Other equity interest</t>
  </si>
  <si>
    <t xml:space="preserve"> Other reserves</t>
  </si>
  <si>
    <t xml:space="preserve"> Retained earnings (accumulated losses)</t>
  </si>
  <si>
    <t xml:space="preserve"> Total shareholder's equity</t>
  </si>
  <si>
    <t xml:space="preserve"> Total equity</t>
  </si>
  <si>
    <t xml:space="preserve"> Total liabilities, shareholders' &amp; policyholders' equity</t>
  </si>
  <si>
    <t xml:space="preserve"> Shareholders' share for management of takaful operations</t>
  </si>
  <si>
    <t xml:space="preserve"> Investment income</t>
  </si>
  <si>
    <t xml:space="preserve"> Shareholders' share of investment properties and financial assets revenues</t>
  </si>
  <si>
    <t xml:space="preserve"> Shareholders' share for management of investment portfolio</t>
  </si>
  <si>
    <t xml:space="preserve"> Other revenues</t>
  </si>
  <si>
    <t xml:space="preserve"> Total income</t>
  </si>
  <si>
    <t xml:space="preserve"> Employee benefit expenses</t>
  </si>
  <si>
    <t xml:space="preserve"> Depreciation and amortization</t>
  </si>
  <si>
    <t xml:space="preserve"> General and administrative expense</t>
  </si>
  <si>
    <t xml:space="preserve"> Impairment of assets</t>
  </si>
  <si>
    <t xml:space="preserve"> Other expenses</t>
  </si>
  <si>
    <t xml:space="preserve"> Total expenses</t>
  </si>
  <si>
    <t xml:space="preserve"> Gains on investments in subsidiaries, joint ventures and associates</t>
  </si>
  <si>
    <t xml:space="preserve"> Profit (loss) before tax from continous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</si>
  <si>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</si>
  <si>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</si>
  <si>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</si>
  <si>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</si>
  <si>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</si>
  <si>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</si>
  <si>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</si>
  <si>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</si>
  <si>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</si>
  <si>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</si>
  <si>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period</t>
  </si>
  <si>
    <t xml:space="preserve"> Cash and cash equivalents at end of period</t>
  </si>
  <si>
    <t xml:space="preserve"> الودائع لدى البنوك</t>
  </si>
  <si>
    <t xml:space="preserve"> الموجودات المالية بالقيمة العادلة من خلال قائمة الدخل</t>
  </si>
  <si>
    <t xml:space="preserve"> الموجودات المالية بالقيمة العادلة من خلال الدخل الشامل الاخر</t>
  </si>
  <si>
    <t xml:space="preserve"> الموجودات المالية بالتكلفة المطفأة</t>
  </si>
  <si>
    <t xml:space="preserve"> الاستثمارات في الشركات التابعة والحليفة و المشاريع المشتركة</t>
  </si>
  <si>
    <t xml:space="preserve"> الاستثمارات العقارية</t>
  </si>
  <si>
    <t xml:space="preserve"> قروض حملة وثائق التأمين التكافلي</t>
  </si>
  <si>
    <t xml:space="preserve"> مجموع الاستثمارات</t>
  </si>
  <si>
    <t xml:space="preserve"> النقد في الصندوق ولدى البنوك</t>
  </si>
  <si>
    <t xml:space="preserve"> أوراق القبض وشيكات برسم التحصيل</t>
  </si>
  <si>
    <t xml:space="preserve"> مدينون - بالصافي</t>
  </si>
  <si>
    <t xml:space="preserve"> ذمم معيدي التأمين المدينة - بالصافي</t>
  </si>
  <si>
    <t xml:space="preserve"> ممتلكات ومعدات - بالصافي</t>
  </si>
  <si>
    <t xml:space="preserve"> موجودات غير ملموسة - بالصافي</t>
  </si>
  <si>
    <t xml:space="preserve"> الموجودات الضريبية المؤجلة</t>
  </si>
  <si>
    <t xml:space="preserve"> موجودات أخرى</t>
  </si>
  <si>
    <t xml:space="preserve"> مجموع الموجودات</t>
  </si>
  <si>
    <t xml:space="preserve"> مخصص الإشتراكات غير المكتسبة - بالصافي</t>
  </si>
  <si>
    <t xml:space="preserve"> مخصص العجز في الاشتراكات - بالصافي</t>
  </si>
  <si>
    <t xml:space="preserve"> مخصص الادعاءات- صافي</t>
  </si>
  <si>
    <t xml:space="preserve"> المخصص الحسابي- صافي</t>
  </si>
  <si>
    <t xml:space="preserve"> مجموع مطلوبات عقود التأمين</t>
  </si>
  <si>
    <t xml:space="preserve"> ذمم دائنة</t>
  </si>
  <si>
    <t xml:space="preserve"> ذمم معيدي التأمين الدائنة</t>
  </si>
  <si>
    <t xml:space="preserve"> الإقتراضات</t>
  </si>
  <si>
    <t xml:space="preserve"> مخصصات أخرى</t>
  </si>
  <si>
    <t xml:space="preserve"> مخصص ضريبة الدخل</t>
  </si>
  <si>
    <t xml:space="preserve"> مطلوبات ضريبية مؤجلة</t>
  </si>
  <si>
    <t xml:space="preserve"> مطلوبات أخرى</t>
  </si>
  <si>
    <t xml:space="preserve"> مجموع المطلوبات</t>
  </si>
  <si>
    <t xml:space="preserve"> احتياطي تغطية عجز حملة الوثائق</t>
  </si>
  <si>
    <t xml:space="preserve"> التغير المتراكم في القيمة العادلة - بالصافي</t>
  </si>
  <si>
    <t xml:space="preserve"> الفائض غير المطالب به</t>
  </si>
  <si>
    <t xml:space="preserve"> الفائض (العجز) المتراكم</t>
  </si>
  <si>
    <t xml:space="preserve"> مجموع حقوق حملة الوثائق</t>
  </si>
  <si>
    <t xml:space="preserve"> رأس المال المكتتب به (المدفوع)</t>
  </si>
  <si>
    <t xml:space="preserve"> احتياطي اجباري</t>
  </si>
  <si>
    <t xml:space="preserve"> إحتياطي اختياري</t>
  </si>
  <si>
    <t xml:space="preserve"> حصص ملكية أخرى</t>
  </si>
  <si>
    <t xml:space="preserve"> احتياطيات أخرى</t>
  </si>
  <si>
    <t xml:space="preserve"> أرباح (خسائر) مدورة</t>
  </si>
  <si>
    <t xml:space="preserve"> مجموع حقوق المساهمين</t>
  </si>
  <si>
    <t xml:space="preserve"> مجموع حقوق الملكية</t>
  </si>
  <si>
    <t xml:space="preserve"> مجموع المطلوبات وحقوق الملكية وحقوق حملة الوثائق</t>
  </si>
  <si>
    <t xml:space="preserve"> حصة أصحاب حقوق المساهمين مقابل ادارة عمليات التكافل</t>
  </si>
  <si>
    <t xml:space="preserve"> ايرادات الاستثمارات</t>
  </si>
  <si>
    <t xml:space="preserve"> حصة أصحاب حقوق الملكية من العقارات الاستثمارية وعائدات الموجودات المالية</t>
  </si>
  <si>
    <t xml:space="preserve"> حصة أصحاب حقوق الملكية مقابل ادارة محفظة الاستثمار</t>
  </si>
  <si>
    <t xml:space="preserve"> الايرادات الاخرى</t>
  </si>
  <si>
    <t xml:space="preserve"> مجموع الإيرادات</t>
  </si>
  <si>
    <t xml:space="preserve"> مصاريف منافع الموظفين</t>
  </si>
  <si>
    <t xml:space="preserve"> استهلاكات وإطفاءات</t>
  </si>
  <si>
    <t xml:space="preserve"> المصاريف الادارية والعمومية</t>
  </si>
  <si>
    <t xml:space="preserve"> مصروف تدني الموجودات</t>
  </si>
  <si>
    <t xml:space="preserve"> مصاريف أخرى</t>
  </si>
  <si>
    <t xml:space="preserve"> مجموع المصاريف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</si>
  <si>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</si>
  <si>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</si>
  <si>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</si>
  <si>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</si>
  <si>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</si>
  <si>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</si>
  <si>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الربح (الخسارة)، المنسوب إلى حقوق غير المسيطرين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</si>
  <si>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</si>
  <si>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</si>
  <si>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</si>
  <si>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</si>
  <si>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</si>
  <si>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</si>
  <si>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</si>
  <si>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</si>
  <si>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Income statement</t>
  </si>
  <si>
    <t>قائمة الدخل</t>
  </si>
  <si>
    <t>قائمة التدفقات النقدية</t>
  </si>
  <si>
    <t>Statement of cash flows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</si>
  <si>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</si>
  <si>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</si>
  <si>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</si>
  <si>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</si>
  <si>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</si>
  <si>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</si>
  <si>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</si>
  <si>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</si>
  <si>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</si>
  <si>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</si>
  <si>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</si>
  <si>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</si>
  <si>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</si>
  <si>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</si>
  <si>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</si>
  <si>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</si>
  <si>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</si>
  <si>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</si>
  <si>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</si>
  <si>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</si>
  <si>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</si>
  <si>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</si>
  <si>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</si>
  <si>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</si>
  <si>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</si>
  <si>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</si>
  <si>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</si>
  <si>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</si>
  <si>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</si>
  <si>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</si>
  <si>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Return on Assets %</t>
  </si>
  <si>
    <t>Return on Equity %</t>
  </si>
  <si>
    <t>Equity Ratio %</t>
  </si>
  <si>
    <t>Total Assets Turnover (Times )</t>
  </si>
  <si>
    <t>Fixed Assets Turnover (Times)</t>
  </si>
  <si>
    <t>Annual Financial Data for the Year 2022</t>
  </si>
  <si>
    <t>البيانات المالية السنوية لعام 2022</t>
  </si>
  <si>
    <t>نسبة الاحتفاظ</t>
  </si>
  <si>
    <t>Retention Ratio</t>
  </si>
  <si>
    <t xml:space="preserve">Net Realized Premiums to Shareholders Equity % </t>
  </si>
  <si>
    <t>Net Technical Reserves to Net Realized Premiums %</t>
  </si>
  <si>
    <t>Debt Ratio %</t>
  </si>
  <si>
    <t>% العائد على مجموع الموجودات</t>
  </si>
  <si>
    <t xml:space="preserve">% العائد على حقوق المساهمين    </t>
  </si>
  <si>
    <t xml:space="preserve">% صافي الأقساط المتحققة الى حقوق المساهمين </t>
  </si>
  <si>
    <t xml:space="preserve">% صافي الاحتياطات الفنية الى صافي الأقساط المتحققة </t>
  </si>
  <si>
    <t>% معدل المديونية</t>
  </si>
  <si>
    <t>% نسبة الملكية</t>
  </si>
  <si>
    <t>(معدل دوران الموجودات الثابتة (مرة</t>
  </si>
  <si>
    <t>(معدل دوران مجموع الموجودات (مرة</t>
  </si>
  <si>
    <t>بيان إيرادات ومصروفات حملة الوثائق</t>
  </si>
  <si>
    <t>Statement of policyholders' revenues and expenses</t>
  </si>
  <si>
    <t xml:space="preserve"> Gross underwriting contributions</t>
  </si>
  <si>
    <t xml:space="preserve"> إجمالي الإشتراكات المكتتبة</t>
  </si>
  <si>
    <t xml:space="preserve"> Reinsurers' share in underwriting contributions</t>
  </si>
  <si>
    <t xml:space="preserve"> حصة معيدي التأمين بالإشتراكات المكتتبة</t>
  </si>
  <si>
    <t xml:space="preserve"> Net underwriting contributions from takaful insurance</t>
  </si>
  <si>
    <t xml:space="preserve"> صافي الإشتراكات المكتتبة من أعمال التأمين التكافلي لحملة الوثائق</t>
  </si>
  <si>
    <t xml:space="preserve"> Net change in unearned contributions and premiums provision</t>
  </si>
  <si>
    <t xml:space="preserve"> صافي التغير في مخصص الإشتراكات غير المكتسبة</t>
  </si>
  <si>
    <t xml:space="preserve"> Net change in mathematical provision</t>
  </si>
  <si>
    <t xml:space="preserve"> صافي التغير في المخصص الحسابي</t>
  </si>
  <si>
    <t xml:space="preserve"> Net change in other technical provisions</t>
  </si>
  <si>
    <t xml:space="preserve"> صافي التغير في المخصصات الأخرى</t>
  </si>
  <si>
    <t xml:space="preserve"> Net earned contributions from takaful insurance</t>
  </si>
  <si>
    <t xml:space="preserve"> صافي إيرادات الإشتراكات المتحققة من أعمال التأمين التكافلي لحملة الوثائق</t>
  </si>
  <si>
    <t xml:space="preserve"> Commission income</t>
  </si>
  <si>
    <t xml:space="preserve"> إيرادات العمولات</t>
  </si>
  <si>
    <t xml:space="preserve"> Takaful insurance policies issuance fees</t>
  </si>
  <si>
    <t xml:space="preserve"> بدل خدمة اصدار وثائق التكافل</t>
  </si>
  <si>
    <t xml:space="preserve"> Policyholders' share of investment income</t>
  </si>
  <si>
    <t xml:space="preserve"> حصة حملة الوثائق من ايرادات الاستثمار</t>
  </si>
  <si>
    <t xml:space="preserve"> Total investment properties</t>
  </si>
  <si>
    <t xml:space="preserve"> مجموع الاستثمارات العقارية</t>
  </si>
  <si>
    <t xml:space="preserve"> Total takaful revenue</t>
  </si>
  <si>
    <t xml:space="preserve"> مجموع إيرادات التكافل</t>
  </si>
  <si>
    <t xml:space="preserve"> Paid claims, gross</t>
  </si>
  <si>
    <t xml:space="preserve"> التعويضات المدفوعة</t>
  </si>
  <si>
    <t xml:space="preserve"> Recoveries</t>
  </si>
  <si>
    <t xml:space="preserve"> مستردات</t>
  </si>
  <si>
    <t xml:space="preserve"> Reinsurance's Share</t>
  </si>
  <si>
    <t xml:space="preserve"> حصة معيدي التأمين</t>
  </si>
  <si>
    <t xml:space="preserve"> Net paid claims</t>
  </si>
  <si>
    <t xml:space="preserve"> صافي التعويضات المدفوعة</t>
  </si>
  <si>
    <t xml:space="preserve"> Net change in outstanding claims provision</t>
  </si>
  <si>
    <t xml:space="preserve"> صافي التغير في مخصص الادعاءات</t>
  </si>
  <si>
    <t xml:space="preserve"> Excess of loss contributions</t>
  </si>
  <si>
    <t xml:space="preserve"> إشتراكات فائض الخسارة</t>
  </si>
  <si>
    <t xml:space="preserve"> Takaful policies acquisition costs</t>
  </si>
  <si>
    <t xml:space="preserve"> تكاليف اقتناء وثائق التكافل</t>
  </si>
  <si>
    <t xml:space="preserve"> Other takaful underwriting expenses</t>
  </si>
  <si>
    <t xml:space="preserve"> مصاريف أخرى خاصة بالاكتتابات</t>
  </si>
  <si>
    <t xml:space="preserve"> Net claims and expenses from takaful</t>
  </si>
  <si>
    <t xml:space="preserve"> صافي عبء التعويضات</t>
  </si>
  <si>
    <t xml:space="preserve"> Policyholders' share of allowance for doubtful debts</t>
  </si>
  <si>
    <t xml:space="preserve"> حصة حملة الوثائق من مخصص الديون المشكوك في تحصيلها</t>
  </si>
  <si>
    <t xml:space="preserve"> Policyholders' share of depreciation and amortization</t>
  </si>
  <si>
    <t xml:space="preserve"> حصة حملة الوثائق من الاستهلاكات والإطفاءات</t>
  </si>
  <si>
    <t xml:space="preserve"> Policyholders' share of other expenses</t>
  </si>
  <si>
    <t xml:space="preserve"> حصة حملة الوثائق من المصاريف الأخرى</t>
  </si>
  <si>
    <t xml:space="preserve"> Policyholders' surplus (deficit) before zakah and tax</t>
  </si>
  <si>
    <t xml:space="preserve"> فائض (عجز) حملة الوثائق قبل الزكاة والضريبة</t>
  </si>
  <si>
    <t xml:space="preserve"> Tax expense (income)</t>
  </si>
  <si>
    <t xml:space="preserve"> ضريبة الدخل</t>
  </si>
  <si>
    <t xml:space="preserve"> Policyholders' surplus (deficit)</t>
  </si>
  <si>
    <t xml:space="preserve"> فائض (عجز) الفترة لحملة الوثائق</t>
  </si>
  <si>
    <t xml:space="preserve"> الربح (الخسارة)، المنسوب إلى مالكي الشركة الأم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</si>
</sst>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color indexed="18"/>
      <name val="Arabic Transparent"/>
      <charset val="17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1" xfId="0" applyNumberFormat="1" applyFill="1" applyBorder="1" applyAlignment="1">
      <alignment horizontal="left"/>
    </xf>
    <xf numFmtId="0" fontId="1" fillId="0" borderId="0" xfId="0" applyFont="1"/>
    <xf numFmtId="0" fontId="4" fillId="0" borderId="7" xfId="0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3" fillId="0" borderId="0" xfId="0" applyFont="1"/>
    <xf numFmtId="0" fontId="5" fillId="0" borderId="11" xfId="0" applyFont="1" applyFill="1" applyBorder="1" applyAlignment="1">
      <alignment horizontal="right" vertical="center"/>
    </xf>
    <xf numFmtId="2" fontId="0" fillId="0" borderId="0" xfId="0" applyNumberFormat="1"/>
    <xf numFmtId="0" fontId="0" fillId="2" borderId="4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3" fontId="0" fillId="0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46</xdr:col>
      <xdr:colOff>561975</xdr:colOff>
      <xdr:row>2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15509D-9326-4852-A4A3-FB646582F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919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CD028-ED27-410B-94A8-C770C1CA6EA0}">
  <dimension ref="A7:D120"/>
  <sheetViews>
    <sheetView tabSelected="1" workbookViewId="0">
      <selection activeCell="B6" sqref="B6"/>
    </sheetView>
  </sheetViews>
  <sheetFormatPr defaultRowHeight="15" x14ac:dyDescent="0.25"/>
  <cols>
    <col min="1" max="1" width="66" customWidth="1"/>
    <col min="2" max="3" width="22.7109375" customWidth="1"/>
    <col min="4" max="4" width="64.85546875" bestFit="1" customWidth="1"/>
  </cols>
  <sheetData>
    <row r="7" spans="1:4" x14ac:dyDescent="0.25">
      <c r="A7" s="19" t="s">
        <v>184</v>
      </c>
      <c r="D7" s="19" t="s">
        <v>185</v>
      </c>
    </row>
    <row r="9" spans="1:4" ht="20.100000000000001" customHeight="1" x14ac:dyDescent="0.25">
      <c r="A9" s="22"/>
      <c r="B9" s="23" t="s">
        <v>0</v>
      </c>
      <c r="C9" s="24" t="s">
        <v>1</v>
      </c>
      <c r="D9" s="22"/>
    </row>
    <row r="10" spans="1:4" ht="20.100000000000001" customHeight="1" x14ac:dyDescent="0.25">
      <c r="A10" s="25"/>
      <c r="B10" s="23" t="s">
        <v>2</v>
      </c>
      <c r="C10" s="24" t="s">
        <v>3</v>
      </c>
      <c r="D10" s="25"/>
    </row>
    <row r="11" spans="1:4" ht="20.100000000000001" customHeight="1" x14ac:dyDescent="0.25">
      <c r="A11" s="26"/>
      <c r="B11" s="23">
        <v>121034</v>
      </c>
      <c r="C11" s="24">
        <v>121025</v>
      </c>
      <c r="D11" s="26"/>
    </row>
    <row r="13" spans="1:4" x14ac:dyDescent="0.25">
      <c r="A13" s="7" t="s">
        <v>143</v>
      </c>
      <c r="D13" s="7" t="s">
        <v>144</v>
      </c>
    </row>
    <row r="14" spans="1:4" x14ac:dyDescent="0.25">
      <c r="A14" s="1" t="s">
        <v>4</v>
      </c>
      <c r="B14" s="5">
        <v>15724155</v>
      </c>
      <c r="C14" s="5">
        <v>21002984</v>
      </c>
      <c r="D14" s="1" t="s">
        <v>74</v>
      </c>
    </row>
    <row r="15" spans="1:4" x14ac:dyDescent="0.25">
      <c r="A15" s="1" t="s">
        <v>5</v>
      </c>
      <c r="B15" s="2">
        <v>0</v>
      </c>
      <c r="C15" s="5">
        <v>4000000</v>
      </c>
      <c r="D15" s="1" t="s">
        <v>75</v>
      </c>
    </row>
    <row r="16" spans="1:4" x14ac:dyDescent="0.25">
      <c r="A16" s="1" t="s">
        <v>6</v>
      </c>
      <c r="B16" s="5">
        <v>2760877</v>
      </c>
      <c r="C16" s="5">
        <v>9405999</v>
      </c>
      <c r="D16" s="1" t="s">
        <v>76</v>
      </c>
    </row>
    <row r="17" spans="1:4" x14ac:dyDescent="0.25">
      <c r="A17" s="1" t="s">
        <v>7</v>
      </c>
      <c r="B17" s="5">
        <v>5193110</v>
      </c>
      <c r="C17" s="5">
        <v>747000</v>
      </c>
      <c r="D17" s="1" t="s">
        <v>77</v>
      </c>
    </row>
    <row r="18" spans="1:4" x14ac:dyDescent="0.25">
      <c r="A18" s="3" t="s">
        <v>8</v>
      </c>
      <c r="B18" s="4">
        <v>0</v>
      </c>
      <c r="C18" s="4">
        <v>0</v>
      </c>
      <c r="D18" s="3" t="s">
        <v>78</v>
      </c>
    </row>
    <row r="19" spans="1:4" x14ac:dyDescent="0.25">
      <c r="A19" s="3" t="s">
        <v>9</v>
      </c>
      <c r="B19" s="6">
        <v>6674713</v>
      </c>
      <c r="C19" s="6">
        <v>396055</v>
      </c>
      <c r="D19" s="3" t="s">
        <v>79</v>
      </c>
    </row>
    <row r="20" spans="1:4" x14ac:dyDescent="0.25">
      <c r="A20" s="3" t="s">
        <v>10</v>
      </c>
      <c r="B20" s="4">
        <v>0</v>
      </c>
      <c r="C20" s="4">
        <v>0</v>
      </c>
      <c r="D20" s="3" t="s">
        <v>80</v>
      </c>
    </row>
    <row r="21" spans="1:4" x14ac:dyDescent="0.25">
      <c r="A21" s="3" t="s">
        <v>11</v>
      </c>
      <c r="B21" s="6">
        <v>30352855</v>
      </c>
      <c r="C21" s="6">
        <v>35552038</v>
      </c>
      <c r="D21" s="3" t="s">
        <v>81</v>
      </c>
    </row>
    <row r="22" spans="1:4" x14ac:dyDescent="0.25">
      <c r="A22" s="3" t="s">
        <v>12</v>
      </c>
      <c r="B22" s="6">
        <v>3820279</v>
      </c>
      <c r="C22" s="6">
        <v>830483</v>
      </c>
      <c r="D22" s="3" t="s">
        <v>82</v>
      </c>
    </row>
    <row r="23" spans="1:4" x14ac:dyDescent="0.25">
      <c r="A23" s="3" t="s">
        <v>13</v>
      </c>
      <c r="B23" s="6">
        <v>3346202</v>
      </c>
      <c r="C23" s="6">
        <v>1420078</v>
      </c>
      <c r="D23" s="3" t="s">
        <v>83</v>
      </c>
    </row>
    <row r="24" spans="1:4" x14ac:dyDescent="0.25">
      <c r="A24" s="3" t="s">
        <v>14</v>
      </c>
      <c r="B24" s="6">
        <v>11088339</v>
      </c>
      <c r="C24" s="6">
        <v>3299173</v>
      </c>
      <c r="D24" s="3" t="s">
        <v>84</v>
      </c>
    </row>
    <row r="25" spans="1:4" x14ac:dyDescent="0.25">
      <c r="A25" s="3" t="s">
        <v>15</v>
      </c>
      <c r="B25" s="6">
        <v>1332423</v>
      </c>
      <c r="C25" s="6">
        <v>1356534</v>
      </c>
      <c r="D25" s="3" t="s">
        <v>85</v>
      </c>
    </row>
    <row r="26" spans="1:4" x14ac:dyDescent="0.25">
      <c r="A26" s="3" t="s">
        <v>16</v>
      </c>
      <c r="B26" s="6">
        <v>9897162</v>
      </c>
      <c r="C26" s="6">
        <v>1834132</v>
      </c>
      <c r="D26" s="3" t="s">
        <v>86</v>
      </c>
    </row>
    <row r="27" spans="1:4" x14ac:dyDescent="0.25">
      <c r="A27" s="3" t="s">
        <v>17</v>
      </c>
      <c r="B27" s="6">
        <v>777458</v>
      </c>
      <c r="C27" s="6">
        <v>19818</v>
      </c>
      <c r="D27" s="3" t="s">
        <v>87</v>
      </c>
    </row>
    <row r="28" spans="1:4" x14ac:dyDescent="0.25">
      <c r="A28" s="3" t="s">
        <v>18</v>
      </c>
      <c r="B28" s="33">
        <v>1256317</v>
      </c>
      <c r="C28" s="6">
        <v>0</v>
      </c>
      <c r="D28" s="3" t="s">
        <v>88</v>
      </c>
    </row>
    <row r="29" spans="1:4" x14ac:dyDescent="0.25">
      <c r="A29" s="3" t="s">
        <v>19</v>
      </c>
      <c r="B29" s="6">
        <v>2059311</v>
      </c>
      <c r="C29" s="6">
        <v>981485</v>
      </c>
      <c r="D29" s="3" t="s">
        <v>89</v>
      </c>
    </row>
    <row r="30" spans="1:4" x14ac:dyDescent="0.25">
      <c r="A30" s="3" t="s">
        <v>20</v>
      </c>
      <c r="B30" s="6">
        <v>63930346</v>
      </c>
      <c r="C30" s="6">
        <v>45293741</v>
      </c>
      <c r="D30" s="3" t="s">
        <v>90</v>
      </c>
    </row>
    <row r="31" spans="1:4" x14ac:dyDescent="0.25">
      <c r="A31" s="3" t="s">
        <v>21</v>
      </c>
      <c r="B31" s="6">
        <v>12650657</v>
      </c>
      <c r="C31" s="6">
        <v>6623578</v>
      </c>
      <c r="D31" s="3" t="s">
        <v>91</v>
      </c>
    </row>
    <row r="32" spans="1:4" x14ac:dyDescent="0.25">
      <c r="A32" s="3" t="s">
        <v>22</v>
      </c>
      <c r="B32" s="6">
        <v>294000</v>
      </c>
      <c r="C32" s="6">
        <v>105000</v>
      </c>
      <c r="D32" s="3" t="s">
        <v>92</v>
      </c>
    </row>
    <row r="33" spans="1:4" x14ac:dyDescent="0.25">
      <c r="A33" s="3" t="s">
        <v>23</v>
      </c>
      <c r="B33" s="6">
        <v>5477706</v>
      </c>
      <c r="C33" s="6">
        <v>8549271</v>
      </c>
      <c r="D33" s="3" t="s">
        <v>93</v>
      </c>
    </row>
    <row r="34" spans="1:4" x14ac:dyDescent="0.25">
      <c r="A34" s="3" t="s">
        <v>24</v>
      </c>
      <c r="B34" s="6">
        <v>148717</v>
      </c>
      <c r="C34" s="6">
        <v>86018</v>
      </c>
      <c r="D34" s="3" t="s">
        <v>94</v>
      </c>
    </row>
    <row r="35" spans="1:4" x14ac:dyDescent="0.25">
      <c r="A35" s="3" t="s">
        <v>25</v>
      </c>
      <c r="B35" s="6">
        <v>18571080</v>
      </c>
      <c r="C35" s="6">
        <v>15363867</v>
      </c>
      <c r="D35" s="3" t="s">
        <v>95</v>
      </c>
    </row>
    <row r="36" spans="1:4" x14ac:dyDescent="0.25">
      <c r="A36" s="3" t="s">
        <v>26</v>
      </c>
      <c r="B36" s="6">
        <v>2704159</v>
      </c>
      <c r="C36" s="6">
        <v>412500</v>
      </c>
      <c r="D36" s="3" t="s">
        <v>96</v>
      </c>
    </row>
    <row r="37" spans="1:4" x14ac:dyDescent="0.25">
      <c r="A37" s="3" t="s">
        <v>27</v>
      </c>
      <c r="B37" s="6">
        <v>5954390</v>
      </c>
      <c r="C37" s="6">
        <v>3639454</v>
      </c>
      <c r="D37" s="3" t="s">
        <v>97</v>
      </c>
    </row>
    <row r="38" spans="1:4" x14ac:dyDescent="0.25">
      <c r="A38" s="3" t="s">
        <v>28</v>
      </c>
      <c r="B38" s="4">
        <v>0</v>
      </c>
      <c r="C38" s="4">
        <v>0</v>
      </c>
      <c r="D38" s="3" t="s">
        <v>98</v>
      </c>
    </row>
    <row r="39" spans="1:4" x14ac:dyDescent="0.25">
      <c r="A39" s="3" t="s">
        <v>29</v>
      </c>
      <c r="B39" s="6">
        <v>45000</v>
      </c>
      <c r="C39" s="6">
        <v>498348</v>
      </c>
      <c r="D39" s="3" t="s">
        <v>99</v>
      </c>
    </row>
    <row r="40" spans="1:4" x14ac:dyDescent="0.25">
      <c r="A40" s="3" t="s">
        <v>30</v>
      </c>
      <c r="B40" s="6">
        <v>669981</v>
      </c>
      <c r="C40" s="6">
        <v>509767</v>
      </c>
      <c r="D40" s="3" t="s">
        <v>100</v>
      </c>
    </row>
    <row r="41" spans="1:4" x14ac:dyDescent="0.25">
      <c r="A41" s="3" t="s">
        <v>31</v>
      </c>
      <c r="B41" s="6">
        <v>23470</v>
      </c>
      <c r="C41" s="6">
        <v>0</v>
      </c>
      <c r="D41" s="3" t="s">
        <v>101</v>
      </c>
    </row>
    <row r="42" spans="1:4" x14ac:dyDescent="0.25">
      <c r="A42" s="3" t="s">
        <v>32</v>
      </c>
      <c r="B42" s="6">
        <v>1209240</v>
      </c>
      <c r="C42" s="6">
        <v>475213</v>
      </c>
      <c r="D42" s="3" t="s">
        <v>102</v>
      </c>
    </row>
    <row r="43" spans="1:4" x14ac:dyDescent="0.25">
      <c r="A43" s="3" t="s">
        <v>33</v>
      </c>
      <c r="B43" s="6">
        <v>29177320</v>
      </c>
      <c r="C43" s="6">
        <v>20899149</v>
      </c>
      <c r="D43" s="3" t="s">
        <v>103</v>
      </c>
    </row>
    <row r="44" spans="1:4" x14ac:dyDescent="0.25">
      <c r="A44" s="3" t="s">
        <v>34</v>
      </c>
      <c r="B44" s="6">
        <v>23151</v>
      </c>
      <c r="C44" s="6">
        <v>1002306</v>
      </c>
      <c r="D44" s="3" t="s">
        <v>104</v>
      </c>
    </row>
    <row r="45" spans="1:4" x14ac:dyDescent="0.25">
      <c r="A45" s="3" t="s">
        <v>35</v>
      </c>
      <c r="B45" s="4">
        <v>0</v>
      </c>
      <c r="C45" s="6">
        <v>-14321</v>
      </c>
      <c r="D45" s="3" t="s">
        <v>105</v>
      </c>
    </row>
    <row r="46" spans="1:4" x14ac:dyDescent="0.25">
      <c r="A46" s="3" t="s">
        <v>36</v>
      </c>
      <c r="B46" s="4">
        <v>0</v>
      </c>
      <c r="C46" s="6">
        <v>56180</v>
      </c>
      <c r="D46" s="3" t="s">
        <v>106</v>
      </c>
    </row>
    <row r="47" spans="1:4" x14ac:dyDescent="0.25">
      <c r="A47" s="3" t="s">
        <v>37</v>
      </c>
      <c r="B47" s="4">
        <v>0</v>
      </c>
      <c r="C47" s="6">
        <v>0</v>
      </c>
      <c r="D47" s="3" t="s">
        <v>107</v>
      </c>
    </row>
    <row r="48" spans="1:4" x14ac:dyDescent="0.25">
      <c r="A48" s="3" t="s">
        <v>38</v>
      </c>
      <c r="B48" s="6">
        <v>23151</v>
      </c>
      <c r="C48" s="6">
        <v>1044165</v>
      </c>
      <c r="D48" s="3" t="s">
        <v>108</v>
      </c>
    </row>
    <row r="49" spans="1:4" x14ac:dyDescent="0.25">
      <c r="A49" s="3" t="s">
        <v>39</v>
      </c>
      <c r="B49" s="6">
        <v>28000000</v>
      </c>
      <c r="C49" s="6">
        <v>15000000</v>
      </c>
      <c r="D49" s="3" t="s">
        <v>109</v>
      </c>
    </row>
    <row r="50" spans="1:4" x14ac:dyDescent="0.25">
      <c r="A50" s="3" t="s">
        <v>40</v>
      </c>
      <c r="B50" s="6">
        <v>3810741</v>
      </c>
      <c r="C50" s="6">
        <v>3694510</v>
      </c>
      <c r="D50" s="3" t="s">
        <v>110</v>
      </c>
    </row>
    <row r="51" spans="1:4" x14ac:dyDescent="0.25">
      <c r="A51" s="3" t="s">
        <v>41</v>
      </c>
      <c r="B51" s="4">
        <v>0</v>
      </c>
      <c r="C51" s="6">
        <v>1245480</v>
      </c>
      <c r="D51" s="3" t="s">
        <v>111</v>
      </c>
    </row>
    <row r="52" spans="1:4" x14ac:dyDescent="0.25">
      <c r="A52" s="3" t="s">
        <v>35</v>
      </c>
      <c r="B52" s="6">
        <v>-66719</v>
      </c>
      <c r="C52" s="6">
        <v>-42962</v>
      </c>
      <c r="D52" s="3" t="s">
        <v>105</v>
      </c>
    </row>
    <row r="53" spans="1:4" x14ac:dyDescent="0.25">
      <c r="A53" s="3" t="s">
        <v>42</v>
      </c>
      <c r="B53" s="6">
        <v>2985853</v>
      </c>
      <c r="C53" s="4">
        <v>0</v>
      </c>
      <c r="D53" s="3" t="s">
        <v>112</v>
      </c>
    </row>
    <row r="54" spans="1:4" x14ac:dyDescent="0.25">
      <c r="A54" s="3" t="s">
        <v>43</v>
      </c>
      <c r="B54" s="4">
        <v>0</v>
      </c>
      <c r="C54" s="6">
        <v>0</v>
      </c>
      <c r="D54" s="3" t="s">
        <v>113</v>
      </c>
    </row>
    <row r="55" spans="1:4" x14ac:dyDescent="0.25">
      <c r="A55" s="3" t="s">
        <v>44</v>
      </c>
      <c r="B55" s="4">
        <v>0</v>
      </c>
      <c r="C55" s="6">
        <v>3453399</v>
      </c>
      <c r="D55" s="3" t="s">
        <v>114</v>
      </c>
    </row>
    <row r="56" spans="1:4" x14ac:dyDescent="0.25">
      <c r="A56" s="3" t="s">
        <v>45</v>
      </c>
      <c r="B56" s="6">
        <v>34729875</v>
      </c>
      <c r="C56" s="6">
        <v>23350427</v>
      </c>
      <c r="D56" s="3" t="s">
        <v>115</v>
      </c>
    </row>
    <row r="57" spans="1:4" x14ac:dyDescent="0.25">
      <c r="A57" s="3" t="s">
        <v>46</v>
      </c>
      <c r="B57" s="6">
        <v>34729875</v>
      </c>
      <c r="C57" s="6">
        <v>23350427</v>
      </c>
      <c r="D57" s="3" t="s">
        <v>116</v>
      </c>
    </row>
    <row r="58" spans="1:4" x14ac:dyDescent="0.25">
      <c r="A58" s="3" t="s">
        <v>47</v>
      </c>
      <c r="B58" s="6">
        <v>63930346</v>
      </c>
      <c r="C58" s="6">
        <v>45293741</v>
      </c>
      <c r="D58" s="3" t="s">
        <v>117</v>
      </c>
    </row>
    <row r="60" spans="1:4" x14ac:dyDescent="0.25">
      <c r="A60" s="7" t="s">
        <v>200</v>
      </c>
      <c r="D60" s="7" t="s">
        <v>199</v>
      </c>
    </row>
    <row r="61" spans="1:4" x14ac:dyDescent="0.25">
      <c r="A61" s="1" t="s">
        <v>201</v>
      </c>
      <c r="B61" s="5">
        <v>56107691</v>
      </c>
      <c r="C61" s="5">
        <v>31214550</v>
      </c>
      <c r="D61" s="1" t="s">
        <v>202</v>
      </c>
    </row>
    <row r="62" spans="1:4" x14ac:dyDescent="0.25">
      <c r="A62" s="1" t="s">
        <v>203</v>
      </c>
      <c r="B62" s="5">
        <v>27960647</v>
      </c>
      <c r="C62" s="5">
        <v>11065179</v>
      </c>
      <c r="D62" s="1" t="s">
        <v>204</v>
      </c>
    </row>
    <row r="63" spans="1:4" x14ac:dyDescent="0.25">
      <c r="A63" s="1" t="s">
        <v>205</v>
      </c>
      <c r="B63" s="5">
        <v>28147044</v>
      </c>
      <c r="C63" s="5">
        <v>20149371</v>
      </c>
      <c r="D63" s="1" t="s">
        <v>206</v>
      </c>
    </row>
    <row r="64" spans="1:4" x14ac:dyDescent="0.25">
      <c r="A64" s="1" t="s">
        <v>207</v>
      </c>
      <c r="B64" s="5">
        <v>-3478727</v>
      </c>
      <c r="C64" s="5">
        <v>-1686393</v>
      </c>
      <c r="D64" s="1" t="s">
        <v>208</v>
      </c>
    </row>
    <row r="65" spans="1:4" x14ac:dyDescent="0.25">
      <c r="A65" s="1" t="s">
        <v>209</v>
      </c>
      <c r="B65" s="5">
        <v>-18685</v>
      </c>
      <c r="C65" s="5">
        <v>-12408</v>
      </c>
      <c r="D65" s="1" t="s">
        <v>210</v>
      </c>
    </row>
    <row r="66" spans="1:4" x14ac:dyDescent="0.25">
      <c r="A66" s="1" t="s">
        <v>211</v>
      </c>
      <c r="B66" s="2">
        <v>0</v>
      </c>
      <c r="C66" s="5">
        <v>-105000</v>
      </c>
      <c r="D66" s="1" t="s">
        <v>212</v>
      </c>
    </row>
    <row r="67" spans="1:4" x14ac:dyDescent="0.25">
      <c r="A67" s="1" t="s">
        <v>213</v>
      </c>
      <c r="B67" s="5">
        <v>24649632</v>
      </c>
      <c r="C67" s="5">
        <v>18345570</v>
      </c>
      <c r="D67" s="1" t="s">
        <v>214</v>
      </c>
    </row>
    <row r="68" spans="1:4" x14ac:dyDescent="0.25">
      <c r="A68" s="1" t="s">
        <v>215</v>
      </c>
      <c r="B68" s="5">
        <v>4054779</v>
      </c>
      <c r="C68" s="2">
        <v>0</v>
      </c>
      <c r="D68" s="1" t="s">
        <v>216</v>
      </c>
    </row>
    <row r="69" spans="1:4" x14ac:dyDescent="0.25">
      <c r="A69" s="1" t="s">
        <v>217</v>
      </c>
      <c r="B69" s="5">
        <v>2743178</v>
      </c>
      <c r="C69" s="5">
        <v>662650</v>
      </c>
      <c r="D69" s="1" t="s">
        <v>218</v>
      </c>
    </row>
    <row r="70" spans="1:4" x14ac:dyDescent="0.25">
      <c r="A70" s="1" t="s">
        <v>219</v>
      </c>
      <c r="B70" s="5">
        <v>96368</v>
      </c>
      <c r="C70" s="5">
        <v>366246</v>
      </c>
      <c r="D70" s="1" t="s">
        <v>220</v>
      </c>
    </row>
    <row r="71" spans="1:4" x14ac:dyDescent="0.25">
      <c r="A71" s="1" t="s">
        <v>221</v>
      </c>
      <c r="B71" s="5">
        <v>65875</v>
      </c>
      <c r="C71" s="2">
        <v>0</v>
      </c>
      <c r="D71" s="1" t="s">
        <v>222</v>
      </c>
    </row>
    <row r="72" spans="1:4" x14ac:dyDescent="0.25">
      <c r="A72" s="1" t="s">
        <v>51</v>
      </c>
      <c r="B72" s="5">
        <v>56785</v>
      </c>
      <c r="C72" s="5">
        <v>91561</v>
      </c>
      <c r="D72" s="1" t="s">
        <v>121</v>
      </c>
    </row>
    <row r="73" spans="1:4" x14ac:dyDescent="0.25">
      <c r="A73" s="1" t="s">
        <v>223</v>
      </c>
      <c r="B73" s="5">
        <v>31553047</v>
      </c>
      <c r="C73" s="5">
        <v>19282905</v>
      </c>
      <c r="D73" s="1" t="s">
        <v>224</v>
      </c>
    </row>
    <row r="74" spans="1:4" x14ac:dyDescent="0.25">
      <c r="A74" s="1" t="s">
        <v>225</v>
      </c>
      <c r="B74" s="5">
        <v>38859771</v>
      </c>
      <c r="C74" s="5">
        <v>20696773</v>
      </c>
      <c r="D74" s="1" t="s">
        <v>226</v>
      </c>
    </row>
    <row r="75" spans="1:4" x14ac:dyDescent="0.25">
      <c r="A75" s="1" t="s">
        <v>227</v>
      </c>
      <c r="B75" s="5">
        <v>3447321</v>
      </c>
      <c r="C75" s="5">
        <v>1487768</v>
      </c>
      <c r="D75" s="1" t="s">
        <v>228</v>
      </c>
    </row>
    <row r="76" spans="1:4" x14ac:dyDescent="0.25">
      <c r="A76" s="1" t="s">
        <v>229</v>
      </c>
      <c r="B76" s="5">
        <v>14614458</v>
      </c>
      <c r="C76" s="5">
        <v>7520481</v>
      </c>
      <c r="D76" s="1" t="s">
        <v>230</v>
      </c>
    </row>
    <row r="77" spans="1:4" x14ac:dyDescent="0.25">
      <c r="A77" s="1" t="s">
        <v>231</v>
      </c>
      <c r="B77" s="5">
        <v>20797992</v>
      </c>
      <c r="C77" s="5">
        <v>11688524</v>
      </c>
      <c r="D77" s="1" t="s">
        <v>232</v>
      </c>
    </row>
    <row r="78" spans="1:4" x14ac:dyDescent="0.25">
      <c r="A78" s="1" t="s">
        <v>233</v>
      </c>
      <c r="B78" s="5">
        <v>400120</v>
      </c>
      <c r="C78" s="5">
        <v>975855</v>
      </c>
      <c r="D78" s="1" t="s">
        <v>234</v>
      </c>
    </row>
    <row r="79" spans="1:4" x14ac:dyDescent="0.25">
      <c r="A79" s="1" t="s">
        <v>235</v>
      </c>
      <c r="B79" s="5">
        <v>251658</v>
      </c>
      <c r="C79" s="5">
        <v>336860</v>
      </c>
      <c r="D79" s="1" t="s">
        <v>236</v>
      </c>
    </row>
    <row r="80" spans="1:4" x14ac:dyDescent="0.25">
      <c r="A80" s="1" t="s">
        <v>48</v>
      </c>
      <c r="B80" s="5">
        <v>7307545</v>
      </c>
      <c r="C80" s="5">
        <v>5774692</v>
      </c>
      <c r="D80" s="1" t="s">
        <v>118</v>
      </c>
    </row>
    <row r="81" spans="1:4" x14ac:dyDescent="0.25">
      <c r="A81" s="1" t="s">
        <v>237</v>
      </c>
      <c r="B81" s="5">
        <v>913147</v>
      </c>
      <c r="C81" s="5">
        <v>395527</v>
      </c>
      <c r="D81" s="1" t="s">
        <v>238</v>
      </c>
    </row>
    <row r="82" spans="1:4" x14ac:dyDescent="0.25">
      <c r="A82" s="1" t="s">
        <v>239</v>
      </c>
      <c r="B82" s="5">
        <v>1498465</v>
      </c>
      <c r="C82" s="5">
        <v>421158</v>
      </c>
      <c r="D82" s="1" t="s">
        <v>240</v>
      </c>
    </row>
    <row r="83" spans="1:4" x14ac:dyDescent="0.25">
      <c r="A83" s="1" t="s">
        <v>241</v>
      </c>
      <c r="B83" s="5">
        <v>31168927</v>
      </c>
      <c r="C83" s="5">
        <v>19592616</v>
      </c>
      <c r="D83" s="1" t="s">
        <v>242</v>
      </c>
    </row>
    <row r="84" spans="1:4" x14ac:dyDescent="0.25">
      <c r="A84" s="1" t="s">
        <v>243</v>
      </c>
      <c r="B84" s="5">
        <v>200000</v>
      </c>
      <c r="C84" s="2">
        <v>0</v>
      </c>
      <c r="D84" s="1" t="s">
        <v>244</v>
      </c>
    </row>
    <row r="85" spans="1:4" x14ac:dyDescent="0.25">
      <c r="A85" s="1" t="s">
        <v>245</v>
      </c>
      <c r="B85" s="5">
        <v>67804</v>
      </c>
      <c r="C85" s="2">
        <v>0</v>
      </c>
      <c r="D85" s="1" t="s">
        <v>246</v>
      </c>
    </row>
    <row r="86" spans="1:4" x14ac:dyDescent="0.25">
      <c r="A86" s="1" t="s">
        <v>247</v>
      </c>
      <c r="B86" s="5">
        <v>118842</v>
      </c>
      <c r="C86" s="5">
        <v>0</v>
      </c>
      <c r="D86" s="1" t="s">
        <v>248</v>
      </c>
    </row>
    <row r="87" spans="1:4" x14ac:dyDescent="0.25">
      <c r="A87" s="1" t="s">
        <v>249</v>
      </c>
      <c r="B87" s="5">
        <v>-2526</v>
      </c>
      <c r="C87" s="5">
        <v>-309711</v>
      </c>
      <c r="D87" s="1" t="s">
        <v>250</v>
      </c>
    </row>
    <row r="88" spans="1:4" x14ac:dyDescent="0.25">
      <c r="A88" s="1" t="s">
        <v>251</v>
      </c>
      <c r="B88" s="5">
        <v>-11517</v>
      </c>
      <c r="C88" s="2">
        <v>0</v>
      </c>
      <c r="D88" s="1" t="s">
        <v>252</v>
      </c>
    </row>
    <row r="89" spans="1:4" x14ac:dyDescent="0.25">
      <c r="A89" s="1" t="s">
        <v>253</v>
      </c>
      <c r="B89" s="5">
        <v>8991</v>
      </c>
      <c r="C89" s="5">
        <v>-309711</v>
      </c>
      <c r="D89" s="1" t="s">
        <v>254</v>
      </c>
    </row>
    <row r="91" spans="1:4" x14ac:dyDescent="0.25">
      <c r="A91" s="7" t="s">
        <v>145</v>
      </c>
      <c r="D91" s="7" t="s">
        <v>146</v>
      </c>
    </row>
    <row r="92" spans="1:4" x14ac:dyDescent="0.25">
      <c r="A92" s="3" t="s">
        <v>48</v>
      </c>
      <c r="B92" s="6">
        <v>7307545</v>
      </c>
      <c r="C92" s="6">
        <v>5774692</v>
      </c>
      <c r="D92" s="3" t="s">
        <v>118</v>
      </c>
    </row>
    <row r="93" spans="1:4" x14ac:dyDescent="0.25">
      <c r="A93" s="3" t="s">
        <v>49</v>
      </c>
      <c r="B93" s="6">
        <v>493826</v>
      </c>
      <c r="C93" s="6">
        <v>889226</v>
      </c>
      <c r="D93" s="3" t="s">
        <v>119</v>
      </c>
    </row>
    <row r="94" spans="1:4" x14ac:dyDescent="0.25">
      <c r="A94" s="3" t="s">
        <v>50</v>
      </c>
      <c r="B94" s="6">
        <v>416403</v>
      </c>
      <c r="C94" s="4">
        <v>0</v>
      </c>
      <c r="D94" s="3" t="s">
        <v>120</v>
      </c>
    </row>
    <row r="95" spans="1:4" x14ac:dyDescent="0.25">
      <c r="A95" s="3" t="s">
        <v>51</v>
      </c>
      <c r="B95" s="4">
        <v>0</v>
      </c>
      <c r="C95" s="6">
        <v>91561</v>
      </c>
      <c r="D95" s="3" t="s">
        <v>121</v>
      </c>
    </row>
    <row r="96" spans="1:4" x14ac:dyDescent="0.25">
      <c r="A96" s="3" t="s">
        <v>52</v>
      </c>
      <c r="B96" s="6">
        <v>61489</v>
      </c>
      <c r="C96" s="6">
        <v>14363</v>
      </c>
      <c r="D96" s="3" t="s">
        <v>122</v>
      </c>
    </row>
    <row r="97" spans="1:4" x14ac:dyDescent="0.25">
      <c r="A97" s="3" t="s">
        <v>53</v>
      </c>
      <c r="B97" s="6">
        <v>8279263</v>
      </c>
      <c r="C97" s="6">
        <v>6769842</v>
      </c>
      <c r="D97" s="3" t="s">
        <v>123</v>
      </c>
    </row>
    <row r="98" spans="1:4" x14ac:dyDescent="0.25">
      <c r="A98" s="3" t="s">
        <v>54</v>
      </c>
      <c r="B98" s="6">
        <v>3786485</v>
      </c>
      <c r="C98" s="6">
        <v>3146290</v>
      </c>
      <c r="D98" s="3" t="s">
        <v>124</v>
      </c>
    </row>
    <row r="99" spans="1:4" x14ac:dyDescent="0.25">
      <c r="A99" s="3" t="s">
        <v>55</v>
      </c>
      <c r="B99" s="6">
        <v>460568</v>
      </c>
      <c r="C99" s="6">
        <v>117416</v>
      </c>
      <c r="D99" s="3" t="s">
        <v>125</v>
      </c>
    </row>
    <row r="100" spans="1:4" x14ac:dyDescent="0.25">
      <c r="A100" s="3" t="s">
        <v>56</v>
      </c>
      <c r="B100" s="6">
        <v>1403260</v>
      </c>
      <c r="C100" s="6">
        <v>783715</v>
      </c>
      <c r="D100" s="3" t="s">
        <v>126</v>
      </c>
    </row>
    <row r="101" spans="1:4" x14ac:dyDescent="0.25">
      <c r="A101" s="3" t="s">
        <v>57</v>
      </c>
      <c r="B101" s="4">
        <v>0</v>
      </c>
      <c r="C101" s="4">
        <v>0</v>
      </c>
      <c r="D101" s="3" t="s">
        <v>127</v>
      </c>
    </row>
    <row r="102" spans="1:4" x14ac:dyDescent="0.25">
      <c r="A102" s="3" t="s">
        <v>58</v>
      </c>
      <c r="B102" s="4">
        <v>0</v>
      </c>
      <c r="C102" s="6">
        <v>0</v>
      </c>
      <c r="D102" s="3" t="s">
        <v>128</v>
      </c>
    </row>
    <row r="103" spans="1:4" x14ac:dyDescent="0.25">
      <c r="A103" s="3" t="s">
        <v>29</v>
      </c>
      <c r="B103" s="4">
        <v>0</v>
      </c>
      <c r="C103" s="6">
        <v>375500</v>
      </c>
      <c r="D103" s="3" t="s">
        <v>99</v>
      </c>
    </row>
    <row r="104" spans="1:4" x14ac:dyDescent="0.25">
      <c r="A104" s="3" t="s">
        <v>59</v>
      </c>
      <c r="B104" s="6">
        <v>5650313</v>
      </c>
      <c r="C104" s="6">
        <v>4422921</v>
      </c>
      <c r="D104" s="3" t="s">
        <v>129</v>
      </c>
    </row>
    <row r="105" spans="1:4" x14ac:dyDescent="0.25">
      <c r="A105" s="3" t="s">
        <v>60</v>
      </c>
      <c r="B105" s="4">
        <v>0</v>
      </c>
      <c r="C105" s="4">
        <v>0</v>
      </c>
      <c r="D105" s="3" t="s">
        <v>130</v>
      </c>
    </row>
    <row r="106" spans="1:4" x14ac:dyDescent="0.25">
      <c r="A106" s="3" t="s">
        <v>61</v>
      </c>
      <c r="B106" s="6">
        <v>2628950</v>
      </c>
      <c r="C106" s="6">
        <v>2346921</v>
      </c>
      <c r="D106" s="3" t="s">
        <v>131</v>
      </c>
    </row>
    <row r="107" spans="1:4" x14ac:dyDescent="0.25">
      <c r="A107" s="3" t="s">
        <v>62</v>
      </c>
      <c r="B107" s="6">
        <v>612375</v>
      </c>
      <c r="C107" s="6">
        <v>687042</v>
      </c>
      <c r="D107" s="3" t="s">
        <v>132</v>
      </c>
    </row>
    <row r="108" spans="1:4" x14ac:dyDescent="0.25">
      <c r="A108" s="3" t="s">
        <v>63</v>
      </c>
      <c r="B108" s="6">
        <v>2016575</v>
      </c>
      <c r="C108" s="6">
        <v>1659879</v>
      </c>
      <c r="D108" s="3" t="s">
        <v>133</v>
      </c>
    </row>
    <row r="109" spans="1:4" x14ac:dyDescent="0.25">
      <c r="A109" s="3" t="s">
        <v>64</v>
      </c>
      <c r="B109" s="4">
        <v>0</v>
      </c>
      <c r="C109" s="4">
        <v>0</v>
      </c>
      <c r="D109" s="3" t="s">
        <v>134</v>
      </c>
    </row>
    <row r="110" spans="1:4" x14ac:dyDescent="0.25">
      <c r="A110" s="3" t="s">
        <v>65</v>
      </c>
      <c r="B110" s="6">
        <v>2016575</v>
      </c>
      <c r="C110" s="6">
        <v>1659879</v>
      </c>
      <c r="D110" s="3" t="s">
        <v>135</v>
      </c>
    </row>
    <row r="111" spans="1:4" x14ac:dyDescent="0.25">
      <c r="A111" s="3" t="s">
        <v>66</v>
      </c>
      <c r="B111" s="4">
        <v>2016575</v>
      </c>
      <c r="C111" s="6">
        <v>1659879</v>
      </c>
      <c r="D111" s="3" t="s">
        <v>255</v>
      </c>
    </row>
    <row r="112" spans="1:4" x14ac:dyDescent="0.25">
      <c r="A112" s="3" t="s">
        <v>67</v>
      </c>
      <c r="B112" s="4">
        <v>0</v>
      </c>
      <c r="C112" s="4">
        <v>0</v>
      </c>
      <c r="D112" s="3" t="s">
        <v>136</v>
      </c>
    </row>
    <row r="114" spans="1:4" x14ac:dyDescent="0.25">
      <c r="A114" s="7" t="s">
        <v>148</v>
      </c>
      <c r="D114" s="7" t="s">
        <v>147</v>
      </c>
    </row>
    <row r="115" spans="1:4" x14ac:dyDescent="0.25">
      <c r="A115" s="3" t="s">
        <v>68</v>
      </c>
      <c r="B115" s="6">
        <v>6460245</v>
      </c>
      <c r="C115" s="6">
        <v>4343115</v>
      </c>
      <c r="D115" s="3" t="s">
        <v>137</v>
      </c>
    </row>
    <row r="116" spans="1:4" x14ac:dyDescent="0.25">
      <c r="A116" s="3" t="s">
        <v>69</v>
      </c>
      <c r="B116" s="6">
        <v>-3554188</v>
      </c>
      <c r="C116" s="6">
        <v>-5068188</v>
      </c>
      <c r="D116" s="3" t="s">
        <v>138</v>
      </c>
    </row>
    <row r="117" spans="1:4" x14ac:dyDescent="0.25">
      <c r="A117" s="3" t="s">
        <v>70</v>
      </c>
      <c r="B117" s="6">
        <v>-1120000</v>
      </c>
      <c r="C117" s="6">
        <v>-1200000</v>
      </c>
      <c r="D117" s="3" t="s">
        <v>139</v>
      </c>
    </row>
    <row r="118" spans="1:4" x14ac:dyDescent="0.25">
      <c r="A118" s="3" t="s">
        <v>71</v>
      </c>
      <c r="B118" s="4">
        <v>0</v>
      </c>
      <c r="C118" s="4">
        <v>0</v>
      </c>
      <c r="D118" s="3" t="s">
        <v>140</v>
      </c>
    </row>
    <row r="119" spans="1:4" x14ac:dyDescent="0.25">
      <c r="A119" s="3" t="s">
        <v>72</v>
      </c>
      <c r="B119" s="6">
        <v>2657561</v>
      </c>
      <c r="C119" s="6">
        <v>2862926</v>
      </c>
      <c r="D119" s="3" t="s">
        <v>141</v>
      </c>
    </row>
    <row r="120" spans="1:4" x14ac:dyDescent="0.25">
      <c r="A120" s="3" t="s">
        <v>73</v>
      </c>
      <c r="B120" s="6">
        <v>4443618</v>
      </c>
      <c r="C120" s="6">
        <v>937853</v>
      </c>
      <c r="D120" s="3" t="s">
        <v>142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E2B75-6C7F-47F0-9E99-A062EB8F5B0C}">
  <dimension ref="B3:E33"/>
  <sheetViews>
    <sheetView workbookViewId="0">
      <selection activeCell="I24" sqref="I24"/>
    </sheetView>
  </sheetViews>
  <sheetFormatPr defaultRowHeight="15" x14ac:dyDescent="0.25"/>
  <cols>
    <col min="2" max="2" width="45.7109375" customWidth="1"/>
    <col min="3" max="4" width="16.7109375" customWidth="1"/>
    <col min="5" max="5" width="45.7109375" customWidth="1"/>
  </cols>
  <sheetData>
    <row r="3" spans="2:5" ht="30" x14ac:dyDescent="0.25">
      <c r="B3" s="27"/>
      <c r="C3" s="23" t="s">
        <v>0</v>
      </c>
      <c r="D3" s="24" t="s">
        <v>1</v>
      </c>
      <c r="E3" s="27"/>
    </row>
    <row r="4" spans="2:5" x14ac:dyDescent="0.25">
      <c r="B4" s="28" t="s">
        <v>149</v>
      </c>
      <c r="C4" s="23" t="s">
        <v>2</v>
      </c>
      <c r="D4" s="24" t="s">
        <v>3</v>
      </c>
      <c r="E4" s="28" t="s">
        <v>150</v>
      </c>
    </row>
    <row r="5" spans="2:5" x14ac:dyDescent="0.25">
      <c r="B5" s="29"/>
      <c r="C5" s="23">
        <v>121034</v>
      </c>
      <c r="D5" s="24">
        <v>121025</v>
      </c>
      <c r="E5" s="29"/>
    </row>
    <row r="6" spans="2:5" x14ac:dyDescent="0.25">
      <c r="B6" s="8" t="s">
        <v>151</v>
      </c>
      <c r="C6" s="16">
        <v>1</v>
      </c>
      <c r="D6" s="16">
        <v>1</v>
      </c>
      <c r="E6" s="10" t="s">
        <v>152</v>
      </c>
    </row>
    <row r="7" spans="2:5" x14ac:dyDescent="0.25">
      <c r="B7" s="8" t="s">
        <v>153</v>
      </c>
      <c r="C7" s="16">
        <v>0.67</v>
      </c>
      <c r="D7" s="16">
        <v>1.42</v>
      </c>
      <c r="E7" s="11" t="s">
        <v>154</v>
      </c>
    </row>
    <row r="8" spans="2:5" x14ac:dyDescent="0.25">
      <c r="B8" s="8" t="s">
        <v>155</v>
      </c>
      <c r="C8" s="9">
        <v>28861409.969999999</v>
      </c>
      <c r="D8" s="9">
        <v>1867452.74</v>
      </c>
      <c r="E8" s="11" t="s">
        <v>156</v>
      </c>
    </row>
    <row r="9" spans="2:5" x14ac:dyDescent="0.25">
      <c r="B9" s="8" t="s">
        <v>157</v>
      </c>
      <c r="C9" s="9">
        <v>44306920</v>
      </c>
      <c r="D9" s="9">
        <v>1354077</v>
      </c>
      <c r="E9" s="11" t="s">
        <v>158</v>
      </c>
    </row>
    <row r="10" spans="2:5" x14ac:dyDescent="0.25">
      <c r="B10" s="8" t="s">
        <v>159</v>
      </c>
      <c r="C10" s="9">
        <v>8785</v>
      </c>
      <c r="D10" s="9">
        <v>1759</v>
      </c>
      <c r="E10" s="11" t="s">
        <v>160</v>
      </c>
    </row>
    <row r="11" spans="2:5" x14ac:dyDescent="0.25">
      <c r="B11" s="8" t="s">
        <v>161</v>
      </c>
      <c r="C11" s="12">
        <v>28000000</v>
      </c>
      <c r="D11" s="12">
        <v>15000000</v>
      </c>
      <c r="E11" s="11" t="s">
        <v>162</v>
      </c>
    </row>
    <row r="12" spans="2:5" x14ac:dyDescent="0.25">
      <c r="B12" s="8" t="s">
        <v>163</v>
      </c>
      <c r="C12" s="12">
        <v>18760000</v>
      </c>
      <c r="D12" s="12">
        <v>21300000</v>
      </c>
      <c r="E12" s="11" t="s">
        <v>164</v>
      </c>
    </row>
    <row r="13" spans="2:5" x14ac:dyDescent="0.25">
      <c r="B13" s="8" t="s">
        <v>165</v>
      </c>
      <c r="C13" s="13">
        <v>44926</v>
      </c>
      <c r="D13" s="13">
        <v>44926</v>
      </c>
      <c r="E13" s="11" t="s">
        <v>166</v>
      </c>
    </row>
    <row r="16" spans="2:5" x14ac:dyDescent="0.25">
      <c r="B16" s="30" t="s">
        <v>167</v>
      </c>
      <c r="C16" s="31"/>
      <c r="D16" s="31"/>
      <c r="E16" s="32" t="s">
        <v>168</v>
      </c>
    </row>
    <row r="17" spans="2:5" x14ac:dyDescent="0.25">
      <c r="B17" s="14" t="s">
        <v>169</v>
      </c>
      <c r="C17" s="15">
        <f>+C9*100/C11</f>
        <v>158.239</v>
      </c>
      <c r="D17" s="15">
        <f t="shared" ref="D17" si="0">+D9*100/D11</f>
        <v>9.0271799999999995</v>
      </c>
      <c r="E17" s="10" t="s">
        <v>170</v>
      </c>
    </row>
    <row r="18" spans="2:5" x14ac:dyDescent="0.25">
      <c r="B18" s="8" t="s">
        <v>171</v>
      </c>
      <c r="C18" s="16">
        <f>'Annual Financial Data'!B111/'Financial Ratios'!C11</f>
        <v>7.2020535714285711E-2</v>
      </c>
      <c r="D18" s="16">
        <f>'Annual Financial Data'!C111/'Financial Ratios'!D11</f>
        <v>0.1106586</v>
      </c>
      <c r="E18" s="11" t="s">
        <v>172</v>
      </c>
    </row>
    <row r="19" spans="2:5" x14ac:dyDescent="0.25">
      <c r="B19" s="8" t="s">
        <v>173</v>
      </c>
      <c r="C19" s="16">
        <f>'Annual Financial Data'!B56/'Financial Ratios'!C11</f>
        <v>1.2403526785714285</v>
      </c>
      <c r="D19" s="16">
        <f>'Annual Financial Data'!C56/'Financial Ratios'!D11</f>
        <v>1.5566951333333334</v>
      </c>
      <c r="E19" s="11" t="s">
        <v>174</v>
      </c>
    </row>
    <row r="20" spans="2:5" x14ac:dyDescent="0.25">
      <c r="B20" s="8" t="s">
        <v>175</v>
      </c>
      <c r="C20" s="16">
        <f>C12/'Annual Financial Data'!B111</f>
        <v>9.3029021980337951</v>
      </c>
      <c r="D20" s="16">
        <f>D12/'Annual Financial Data'!C111</f>
        <v>12.832260664783396</v>
      </c>
      <c r="E20" s="11" t="s">
        <v>176</v>
      </c>
    </row>
    <row r="21" spans="2:5" x14ac:dyDescent="0.25">
      <c r="B21" s="8" t="s">
        <v>177</v>
      </c>
      <c r="C21" s="16">
        <f>C12/'Annual Financial Data'!B56</f>
        <v>0.54016894676413318</v>
      </c>
      <c r="D21" s="16">
        <f>D12/'Annual Financial Data'!C56</f>
        <v>0.91218888631030171</v>
      </c>
      <c r="E21" s="11" t="s">
        <v>178</v>
      </c>
    </row>
    <row r="22" spans="2:5" x14ac:dyDescent="0.25">
      <c r="B22" s="17"/>
      <c r="C22" s="18"/>
      <c r="D22" s="18"/>
    </row>
    <row r="23" spans="2:5" x14ac:dyDescent="0.25">
      <c r="B23" s="8" t="s">
        <v>179</v>
      </c>
      <c r="C23" s="16">
        <f>'Annual Financial Data'!B110*100/'Annual Financial Data'!B30</f>
        <v>3.1543314344020601</v>
      </c>
      <c r="D23" s="16">
        <f>'Annual Financial Data'!C110*100/'Annual Financial Data'!C30</f>
        <v>3.6646983961867932</v>
      </c>
      <c r="E23" s="11" t="s">
        <v>191</v>
      </c>
    </row>
    <row r="24" spans="2:5" x14ac:dyDescent="0.25">
      <c r="B24" s="8" t="s">
        <v>180</v>
      </c>
      <c r="C24" s="16">
        <f>'Annual Financial Data'!B111*100/'Annual Financial Data'!B56</f>
        <v>5.8064562570409484</v>
      </c>
      <c r="D24" s="16">
        <f>'Annual Financial Data'!C111*100/'Annual Financial Data'!C56</f>
        <v>7.1085595137082507</v>
      </c>
      <c r="E24" s="11" t="s">
        <v>192</v>
      </c>
    </row>
    <row r="25" spans="2:5" x14ac:dyDescent="0.25">
      <c r="B25" s="8" t="s">
        <v>187</v>
      </c>
      <c r="C25" s="16">
        <f>'Annual Financial Data'!B63/'Annual Financial Data'!B61</f>
        <v>0.50166106461233628</v>
      </c>
      <c r="D25" s="16">
        <f>'Annual Financial Data'!C63/'Annual Financial Data'!C61</f>
        <v>0.64551214097271947</v>
      </c>
      <c r="E25" s="11" t="s">
        <v>186</v>
      </c>
    </row>
    <row r="26" spans="2:5" x14ac:dyDescent="0.25">
      <c r="B26" s="8" t="s">
        <v>188</v>
      </c>
      <c r="C26" s="16">
        <f>'Annual Financial Data'!B63*100/'Annual Financial Data'!B56</f>
        <v>81.045624264412126</v>
      </c>
      <c r="D26" s="16">
        <f>'Annual Financial Data'!C63*100/'Annual Financial Data'!C56</f>
        <v>86.291231419451137</v>
      </c>
      <c r="E26" s="11" t="s">
        <v>193</v>
      </c>
    </row>
    <row r="27" spans="2:5" ht="25.5" x14ac:dyDescent="0.25">
      <c r="B27" s="8" t="s">
        <v>189</v>
      </c>
      <c r="C27" s="16">
        <f>'Annual Financial Data'!B35*100/'Annual Financial Data'!B63</f>
        <v>65.978793368141964</v>
      </c>
      <c r="D27" s="16">
        <f>'Annual Financial Data'!C35*100/'Annual Financial Data'!C63</f>
        <v>76.24985911470884</v>
      </c>
      <c r="E27" s="11" t="s">
        <v>194</v>
      </c>
    </row>
    <row r="28" spans="2:5" x14ac:dyDescent="0.25">
      <c r="E28" s="20"/>
    </row>
    <row r="29" spans="2:5" x14ac:dyDescent="0.25">
      <c r="B29" s="8" t="s">
        <v>190</v>
      </c>
      <c r="C29" s="16">
        <f>'Annual Financial Data'!B43*100/'Annual Financial Data'!B30</f>
        <v>45.639233674724679</v>
      </c>
      <c r="D29" s="16">
        <f>'Annual Financial Data'!C43*100/'Annual Financial Data'!C30</f>
        <v>46.141362004079106</v>
      </c>
      <c r="E29" s="11" t="s">
        <v>195</v>
      </c>
    </row>
    <row r="30" spans="2:5" x14ac:dyDescent="0.25">
      <c r="B30" s="8" t="s">
        <v>181</v>
      </c>
      <c r="C30" s="16">
        <f>100-C29</f>
        <v>54.360766325275321</v>
      </c>
      <c r="D30" s="16">
        <f>100-D29</f>
        <v>53.858637995920894</v>
      </c>
      <c r="E30" s="11" t="s">
        <v>196</v>
      </c>
    </row>
    <row r="31" spans="2:5" x14ac:dyDescent="0.25">
      <c r="C31" s="21"/>
      <c r="D31" s="21"/>
      <c r="E31" s="20"/>
    </row>
    <row r="32" spans="2:5" x14ac:dyDescent="0.25">
      <c r="B32" s="8" t="s">
        <v>182</v>
      </c>
      <c r="C32" s="16">
        <f>'Annual Financial Data'!B67/'Annual Financial Data'!B30</f>
        <v>0.38557013284426772</v>
      </c>
      <c r="D32" s="16">
        <f>'Annual Financial Data'!C67/'Annual Financial Data'!C30</f>
        <v>0.40503543304139972</v>
      </c>
      <c r="E32" s="11" t="s">
        <v>198</v>
      </c>
    </row>
    <row r="33" spans="2:5" x14ac:dyDescent="0.25">
      <c r="B33" s="8" t="s">
        <v>183</v>
      </c>
      <c r="C33" s="16">
        <f>'Annual Financial Data'!B67/'Annual Financial Data'!B26</f>
        <v>2.4905757832396804</v>
      </c>
      <c r="D33" s="16">
        <f>'Annual Financial Data'!C67/'Annual Financial Data'!C26</f>
        <v>10.002317172373635</v>
      </c>
      <c r="E33" s="11" t="s">
        <v>197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Tala</cp:lastModifiedBy>
  <dcterms:created xsi:type="dcterms:W3CDTF">2023-07-26T12:09:13Z</dcterms:created>
  <dcterms:modified xsi:type="dcterms:W3CDTF">2023-09-19T09:25:53Z</dcterms:modified>
</cp:coreProperties>
</file>